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8" i="1" l="1"/>
  <c r="D8" i="1" s="1"/>
  <c r="E8" i="1"/>
  <c r="I8" i="1"/>
  <c r="F8" i="1" l="1"/>
  <c r="G8" i="1" s="1"/>
  <c r="P8" i="1" s="1"/>
</calcChain>
</file>

<file path=xl/sharedStrings.xml><?xml version="1.0" encoding="utf-8"?>
<sst xmlns="http://schemas.openxmlformats.org/spreadsheetml/2006/main" count="20" uniqueCount="20">
  <si>
    <t xml:space="preserve">Сводная информация по открытым бюджетам  за 2023 год </t>
  </si>
  <si>
    <t>в тыс.тенге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</si>
  <si>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</si>
  <si>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</si>
  <si>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</si>
  <si>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</si>
  <si>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</si>
  <si>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</si>
  <si>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</si>
  <si>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</si>
  <si>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</si>
  <si>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</si>
  <si>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</si>
  <si>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</si>
  <si>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</si>
  <si>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</si>
  <si>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</si>
  <si>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</si>
  <si>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</si>
  <si>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Донгулагашская основная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</si>
</sst>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54">
    <xf numFmtId="0" fontId="0" fillId="0" borderId="0" xfId="0"/>
    <xf numFmtId="0" fontId="2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9" fillId="2" borderId="10" xfId="1" applyFont="1" applyFill="1" applyBorder="1" applyAlignment="1">
      <alignment horizontal="center" vertical="center" wrapText="1"/>
    </xf>
    <xf numFmtId="164" fontId="10" fillId="2" borderId="11" xfId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88;&#1080;&#1092;%2001.09.2023%20&#8212;%20&#1080;&#1089;&#1087;&#1088;&#1072;&#1074;&#1083;\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ка"/>
      <sheetName val="Еликты"/>
      <sheetName val="Бирлестык"/>
      <sheetName val="Еленовка"/>
      <sheetName val="Доломитово"/>
      <sheetName val="ЗСШ №1"/>
      <sheetName val="ЗКСШ"/>
      <sheetName val="1 окт ЗСШ №2 гард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10 окт Ортагаш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с ноября Була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17 окт к-егис"/>
      <sheetName val="К-егис"/>
      <sheetName val="Васильковка"/>
      <sheetName val="Мало-тюкты"/>
      <sheetName val="17 окт Ескенижал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7">
          <cell r="L7">
            <v>222545.24427150018</v>
          </cell>
        </row>
        <row r="43">
          <cell r="L43">
            <v>80384.962363995379</v>
          </cell>
        </row>
      </sheetData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F15" sqref="F15"/>
    </sheetView>
  </sheetViews>
  <sheetFormatPr defaultRowHeight="15" x14ac:dyDescent="0.25"/>
  <cols>
    <col min="1" max="1" width="3.7109375" customWidth="1"/>
    <col min="2" max="2" width="16.42578125" customWidth="1"/>
    <col min="12" max="12" width="11.140625" customWidth="1"/>
  </cols>
  <sheetData>
    <row r="1" spans="1:16" ht="20.25" x14ac:dyDescent="0.3">
      <c r="A1" s="40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1"/>
      <c r="L1" s="1"/>
      <c r="M1" s="1"/>
      <c r="N1" s="1"/>
      <c r="O1" s="1"/>
      <c r="P1" s="2"/>
    </row>
    <row r="2" spans="1:16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3">
        <v>45246</v>
      </c>
      <c r="M2" s="4"/>
      <c r="N2" s="4"/>
      <c r="O2" s="4"/>
      <c r="P2" t="s">
        <v>1</v>
      </c>
    </row>
    <row r="3" spans="1:16" ht="31.5" x14ac:dyDescent="0.25">
      <c r="A3" s="5" t="s">
        <v>2</v>
      </c>
      <c r="B3" s="6" t="s">
        <v>3</v>
      </c>
      <c r="C3" s="7" t="s">
        <v>4</v>
      </c>
      <c r="D3" s="42" t="s">
        <v>5</v>
      </c>
      <c r="E3" s="43"/>
      <c r="F3" s="44"/>
      <c r="G3" s="43" t="s">
        <v>6</v>
      </c>
      <c r="H3" s="47" t="s">
        <v>7</v>
      </c>
      <c r="I3" s="48"/>
      <c r="J3" s="48"/>
      <c r="K3" s="48"/>
      <c r="L3" s="49"/>
      <c r="M3" s="50"/>
      <c r="N3" s="29" t="s">
        <v>8</v>
      </c>
      <c r="O3" s="29"/>
      <c r="P3" s="32" t="s">
        <v>9</v>
      </c>
    </row>
    <row r="4" spans="1:16" ht="15.75" x14ac:dyDescent="0.25">
      <c r="A4" s="8"/>
      <c r="B4" s="35"/>
      <c r="C4" s="35"/>
      <c r="D4" s="35"/>
      <c r="E4" s="35"/>
      <c r="F4" s="9"/>
      <c r="G4" s="45"/>
      <c r="H4" s="10"/>
      <c r="I4" s="11"/>
      <c r="J4" s="10"/>
      <c r="K4" s="10"/>
      <c r="L4" s="10"/>
      <c r="M4" s="51"/>
      <c r="N4" s="30"/>
      <c r="O4" s="30"/>
      <c r="P4" s="33"/>
    </row>
    <row r="5" spans="1:16" ht="15.75" x14ac:dyDescent="0.25">
      <c r="A5" s="8"/>
      <c r="B5" s="12"/>
      <c r="C5" s="9"/>
      <c r="D5" s="9"/>
      <c r="E5" s="9"/>
      <c r="F5" s="9"/>
      <c r="G5" s="45"/>
      <c r="H5" s="10"/>
      <c r="I5" s="11"/>
      <c r="J5" s="10"/>
      <c r="K5" s="10"/>
      <c r="L5" s="10"/>
      <c r="M5" s="51"/>
      <c r="N5" s="30"/>
      <c r="O5" s="30"/>
      <c r="P5" s="33"/>
    </row>
    <row r="6" spans="1:16" ht="15.75" x14ac:dyDescent="0.25">
      <c r="A6" s="13"/>
      <c r="B6" s="14"/>
      <c r="C6" s="15" t="s">
        <v>10</v>
      </c>
      <c r="D6" s="36" t="s">
        <v>11</v>
      </c>
      <c r="E6" s="36"/>
      <c r="F6" s="36"/>
      <c r="G6" s="45"/>
      <c r="H6" s="37" t="s">
        <v>12</v>
      </c>
      <c r="I6" s="37"/>
      <c r="J6" s="37"/>
      <c r="K6" s="37"/>
      <c r="L6" s="38" t="s">
        <v>13</v>
      </c>
      <c r="M6" s="51"/>
      <c r="N6" s="30"/>
      <c r="O6" s="30"/>
      <c r="P6" s="33"/>
    </row>
    <row r="7" spans="1:16" ht="47.25" x14ac:dyDescent="0.25">
      <c r="A7" s="13"/>
      <c r="B7" s="14"/>
      <c r="C7" s="15" t="s">
        <v>14</v>
      </c>
      <c r="D7" s="15">
        <v>121</v>
      </c>
      <c r="E7" s="15">
        <v>122</v>
      </c>
      <c r="F7" s="15">
        <v>124</v>
      </c>
      <c r="G7" s="46"/>
      <c r="H7" s="15" t="s">
        <v>15</v>
      </c>
      <c r="I7" s="16" t="s">
        <v>16</v>
      </c>
      <c r="J7" s="17" t="s">
        <v>17</v>
      </c>
      <c r="K7" s="17" t="s">
        <v>18</v>
      </c>
      <c r="L7" s="39"/>
      <c r="M7" s="52"/>
      <c r="N7" s="31"/>
      <c r="O7" s="31"/>
      <c r="P7" s="34"/>
    </row>
    <row r="8" spans="1:16" ht="47.25" x14ac:dyDescent="0.25">
      <c r="A8" s="18">
        <v>37</v>
      </c>
      <c r="B8" s="19" t="s">
        <v>19</v>
      </c>
      <c r="C8" s="20">
        <f>'[1]Свод '!$L$43</f>
        <v>80384.962363995379</v>
      </c>
      <c r="D8" s="21">
        <f t="shared" ref="D8" si="0">(C8-C8*10%)*6%</f>
        <v>4340.7879676557495</v>
      </c>
      <c r="E8" s="21">
        <f t="shared" ref="E8" si="1">(C8-C8*10%)*3.5%</f>
        <v>2532.1263144658546</v>
      </c>
      <c r="F8" s="20">
        <f t="shared" ref="F8" si="2">C8*3%</f>
        <v>2411.5488709198612</v>
      </c>
      <c r="G8" s="20">
        <f t="shared" ref="G8" si="3">C8+D8+E8+F8</f>
        <v>89669.425517036841</v>
      </c>
      <c r="H8" s="22">
        <v>3852</v>
      </c>
      <c r="I8" s="23">
        <f>183+13</f>
        <v>196</v>
      </c>
      <c r="J8" s="23">
        <v>155</v>
      </c>
      <c r="K8" s="24"/>
      <c r="L8" s="25"/>
      <c r="M8" s="26"/>
      <c r="N8" s="27">
        <v>210</v>
      </c>
      <c r="O8" s="27"/>
      <c r="P8" s="28">
        <f t="shared" ref="P8" si="4">G8+H8+I8+J8+K8+M8+L8+N8+O8</f>
        <v>94082.425517036841</v>
      </c>
    </row>
  </sheetData>
  <mergeCells count="13">
    <mergeCell ref="B2:K2"/>
    <mergeCell ref="D3:F3"/>
    <mergeCell ref="G3:G7"/>
    <mergeCell ref="H3:L3"/>
    <mergeCell ref="A1:J1"/>
    <mergeCell ref="N3:N7"/>
    <mergeCell ref="O3:O7"/>
    <mergeCell ref="P3:P7"/>
    <mergeCell ref="B4:E4"/>
    <mergeCell ref="D6:F6"/>
    <mergeCell ref="H6:K6"/>
    <mergeCell ref="L6:L7"/>
    <mergeCell ref="M3:M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2023-11-16T10:03:13Z</dcterms:modified>
</cp:coreProperties>
</file>